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hi trang phuc dia phuong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6" i="4" l="1"/>
  <c r="G16" i="4"/>
  <c r="F16" i="4"/>
  <c r="E16" i="4"/>
  <c r="D16" i="4"/>
  <c r="C16" i="4"/>
  <c r="B16" i="4"/>
  <c r="B15" i="4"/>
  <c r="D15" i="4"/>
  <c r="H15" i="4"/>
  <c r="G15" i="4"/>
  <c r="F15" i="4"/>
  <c r="E15" i="4"/>
  <c r="C15" i="4"/>
  <c r="H13" i="4"/>
  <c r="G13" i="4"/>
  <c r="F13" i="4"/>
  <c r="E13" i="4"/>
  <c r="D13" i="4"/>
  <c r="C13" i="4"/>
  <c r="B13" i="4"/>
  <c r="H14" i="4"/>
  <c r="F14" i="4"/>
  <c r="G14" i="4"/>
  <c r="E14" i="4"/>
  <c r="D14" i="4"/>
  <c r="C14" i="4"/>
  <c r="B14" i="4"/>
  <c r="C11" i="4"/>
  <c r="B11" i="4"/>
  <c r="H10" i="4"/>
  <c r="H17" i="4"/>
  <c r="I11" i="4" l="1"/>
  <c r="I12" i="4"/>
  <c r="I13" i="4"/>
  <c r="I14" i="4"/>
  <c r="I15" i="4"/>
  <c r="I16" i="4"/>
  <c r="I17" i="4"/>
  <c r="I10" i="4"/>
</calcChain>
</file>

<file path=xl/sharedStrings.xml><?xml version="1.0" encoding="utf-8"?>
<sst xmlns="http://schemas.openxmlformats.org/spreadsheetml/2006/main" count="20" uniqueCount="20">
  <si>
    <t>TỔNG ĐIỂM</t>
  </si>
  <si>
    <t>LỚP</t>
  </si>
  <si>
    <t>CHÀO MỪNG KỶ NIỆM 85 NĂM NGÀY THÀNH LẬP ĐOÀN TNCS HỒ CHÍ MINH</t>
  </si>
  <si>
    <t>(26/03/1931 - 26/03/2016)</t>
  </si>
  <si>
    <t>TRƯỜNG PTDT BÁN TRÚ THCS CỤM XÃ CHÀ VAL - ZUÔICH</t>
  </si>
  <si>
    <t xml:space="preserve">                     PHÒNG GD &amp; ĐT HUYỆN NAM GIANG</t>
  </si>
  <si>
    <t>XẾP LOẠI VỊ THỨ</t>
  </si>
  <si>
    <t>BGK1</t>
  </si>
  <si>
    <t>BGK2</t>
  </si>
  <si>
    <t>BGK 3</t>
  </si>
  <si>
    <t>BGK 4</t>
  </si>
  <si>
    <t>BGK 5</t>
  </si>
  <si>
    <t>BGK 7</t>
  </si>
  <si>
    <t>Điểm từng BGK</t>
  </si>
  <si>
    <t>BGK 6</t>
  </si>
  <si>
    <t>I</t>
  </si>
  <si>
    <t>II</t>
  </si>
  <si>
    <t>III</t>
  </si>
  <si>
    <t>THƯ KÝ</t>
  </si>
  <si>
    <t>BẢNG TỔNG HỢP ĐIỂM THI TRÌNH DIỄN TRANG PHỤC ĐỊA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</si>
</sst>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/>
    <xf numFmtId="16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190500</xdr:rowOff>
    </xdr:from>
    <xdr:to>
      <xdr:col>4</xdr:col>
      <xdr:colOff>419100</xdr:colOff>
      <xdr:row>1</xdr:row>
      <xdr:rowOff>190500</xdr:rowOff>
    </xdr:to>
    <xdr:cxnSp macro="">
      <xdr:nvCxnSpPr>
        <xdr:cNvPr id="2" name="Straight Connector 1"/>
        <xdr:cNvCxnSpPr/>
      </xdr:nvCxnSpPr>
      <xdr:spPr>
        <a:xfrm>
          <a:off x="447675" y="390525"/>
          <a:ext cx="3429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6" workbookViewId="0">
      <selection activeCell="D16" sqref="D16"/>
    </sheetView>
  </sheetViews>
  <sheetFormatPr defaultRowHeight="15" x14ac:dyDescent="0.25"/>
  <cols>
    <col min="1" max="1" width="11.7109375" style="5" customWidth="1"/>
    <col min="2" max="2" width="13.28515625" customWidth="1"/>
    <col min="3" max="3" width="13.140625" customWidth="1"/>
    <col min="4" max="4" width="13.7109375" customWidth="1"/>
    <col min="5" max="5" width="13.5703125" customWidth="1"/>
    <col min="6" max="6" width="12.85546875" customWidth="1"/>
    <col min="7" max="7" width="12.42578125" customWidth="1"/>
    <col min="8" max="8" width="13.5703125" customWidth="1"/>
    <col min="9" max="9" width="12.7109375" style="5" customWidth="1"/>
    <col min="10" max="10" width="12.42578125" style="5" customWidth="1"/>
  </cols>
  <sheetData>
    <row r="1" spans="1:17" ht="15.75" x14ac:dyDescent="0.25">
      <c r="A1" s="8" t="s">
        <v>5</v>
      </c>
    </row>
    <row r="2" spans="1:17" ht="15.75" x14ac:dyDescent="0.25">
      <c r="A2" s="7" t="s">
        <v>4</v>
      </c>
    </row>
    <row r="3" spans="1:17" ht="6.75" customHeight="1" x14ac:dyDescent="0.25">
      <c r="A3" s="7"/>
    </row>
    <row r="4" spans="1:17" ht="40.5" customHeight="1" x14ac:dyDescent="0.3">
      <c r="A4" s="23" t="s">
        <v>19</v>
      </c>
      <c r="B4" s="23"/>
      <c r="C4" s="23"/>
      <c r="D4" s="23"/>
      <c r="E4" s="23"/>
      <c r="F4" s="23"/>
      <c r="G4" s="23"/>
      <c r="H4" s="23"/>
      <c r="I4" s="23"/>
      <c r="J4" s="23"/>
    </row>
    <row r="5" spans="1:17" ht="21" customHeight="1" x14ac:dyDescent="0.3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15"/>
      <c r="L5" s="15"/>
      <c r="M5" s="15"/>
      <c r="N5" s="15"/>
      <c r="O5" s="15"/>
      <c r="P5" s="15"/>
      <c r="Q5" s="15"/>
    </row>
    <row r="6" spans="1:17" ht="21.75" customHeight="1" x14ac:dyDescent="0.3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15"/>
      <c r="L6" s="15"/>
      <c r="M6" s="15"/>
      <c r="N6" s="15"/>
      <c r="O6" s="15"/>
      <c r="P6" s="15"/>
      <c r="Q6" s="15"/>
    </row>
    <row r="7" spans="1:17" ht="18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7" s="2" customFormat="1" ht="19.5" customHeight="1" x14ac:dyDescent="0.2">
      <c r="A8" s="21" t="s">
        <v>1</v>
      </c>
      <c r="B8" s="18" t="s">
        <v>13</v>
      </c>
      <c r="C8" s="19"/>
      <c r="D8" s="19"/>
      <c r="E8" s="19"/>
      <c r="F8" s="19"/>
      <c r="G8" s="19"/>
      <c r="H8" s="20"/>
      <c r="I8" s="16" t="s">
        <v>0</v>
      </c>
      <c r="J8" s="16" t="s">
        <v>6</v>
      </c>
    </row>
    <row r="9" spans="1:17" s="2" customFormat="1" ht="29.25" customHeight="1" x14ac:dyDescent="0.2">
      <c r="A9" s="22"/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14</v>
      </c>
      <c r="H9" s="3" t="s">
        <v>12</v>
      </c>
      <c r="I9" s="17"/>
      <c r="J9" s="17"/>
    </row>
    <row r="10" spans="1:17" s="1" customFormat="1" ht="28.5" customHeight="1" x14ac:dyDescent="0.25">
      <c r="A10" s="6">
        <v>42375</v>
      </c>
      <c r="B10" s="11">
        <v>35</v>
      </c>
      <c r="C10" s="11">
        <v>38</v>
      </c>
      <c r="D10" s="11">
        <v>35</v>
      </c>
      <c r="E10" s="11">
        <v>36</v>
      </c>
      <c r="F10" s="11">
        <v>32</v>
      </c>
      <c r="G10" s="11">
        <v>37</v>
      </c>
      <c r="H10" s="11">
        <f>10+7+5+2+2+6+2</f>
        <v>34</v>
      </c>
      <c r="I10" s="10">
        <f>(B10+C10+D10+E10+F10+G10+H10)</f>
        <v>247</v>
      </c>
      <c r="J10" s="9"/>
    </row>
    <row r="11" spans="1:17" s="1" customFormat="1" ht="28.5" customHeight="1" x14ac:dyDescent="0.25">
      <c r="A11" s="6">
        <v>42406</v>
      </c>
      <c r="B11" s="11">
        <f>10+7+3+1+1.5+7+2</f>
        <v>31.5</v>
      </c>
      <c r="C11" s="11">
        <f>10+6+3+1+1+5+2</f>
        <v>28</v>
      </c>
      <c r="D11" s="11">
        <v>38</v>
      </c>
      <c r="E11" s="11">
        <v>33</v>
      </c>
      <c r="F11" s="11">
        <v>29</v>
      </c>
      <c r="G11" s="11">
        <v>32.5</v>
      </c>
      <c r="H11" s="11">
        <v>34</v>
      </c>
      <c r="I11" s="10">
        <f t="shared" ref="I11:I17" si="0">(B11+C11+D11+E11+F11+G11+H11)</f>
        <v>226</v>
      </c>
      <c r="J11" s="9"/>
    </row>
    <row r="12" spans="1:17" s="1" customFormat="1" ht="28.5" customHeight="1" x14ac:dyDescent="0.25">
      <c r="A12" s="6">
        <v>42376</v>
      </c>
      <c r="B12" s="11">
        <v>38</v>
      </c>
      <c r="C12" s="11">
        <v>37.5</v>
      </c>
      <c r="D12" s="11">
        <v>32.5</v>
      </c>
      <c r="E12" s="11">
        <v>29</v>
      </c>
      <c r="F12" s="11">
        <v>29</v>
      </c>
      <c r="G12" s="11">
        <v>31</v>
      </c>
      <c r="H12" s="11">
        <v>34</v>
      </c>
      <c r="I12" s="10">
        <f t="shared" si="0"/>
        <v>231</v>
      </c>
      <c r="J12" s="9"/>
    </row>
    <row r="13" spans="1:17" s="1" customFormat="1" ht="28.5" customHeight="1" x14ac:dyDescent="0.25">
      <c r="A13" s="6">
        <v>42407</v>
      </c>
      <c r="B13" s="11">
        <f>10+7.5+4+2+2+8+2</f>
        <v>35.5</v>
      </c>
      <c r="C13" s="11">
        <f>10+7+4+2+2+8+2</f>
        <v>35</v>
      </c>
      <c r="D13" s="11">
        <f>10+7+5+1+2+7+2</f>
        <v>34</v>
      </c>
      <c r="E13" s="11">
        <f>10+6+3+3+2+7+2</f>
        <v>33</v>
      </c>
      <c r="F13" s="11">
        <f>10+8+5+2+2+8+2</f>
        <v>37</v>
      </c>
      <c r="G13" s="11">
        <f>10+8+5+2+2+9+2</f>
        <v>38</v>
      </c>
      <c r="H13" s="11">
        <f>10+8+5+2+2+10+2</f>
        <v>39</v>
      </c>
      <c r="I13" s="12">
        <f t="shared" si="0"/>
        <v>251.5</v>
      </c>
      <c r="J13" s="13" t="s">
        <v>17</v>
      </c>
    </row>
    <row r="14" spans="1:17" s="1" customFormat="1" ht="28.5" customHeight="1" x14ac:dyDescent="0.25">
      <c r="A14" s="6">
        <v>42377</v>
      </c>
      <c r="B14" s="11">
        <f>10+8+3+2+1+8+2</f>
        <v>34</v>
      </c>
      <c r="C14" s="11">
        <f>10+7+5+2+2+9+2</f>
        <v>37</v>
      </c>
      <c r="D14" s="11">
        <f>10+8+5+2+2+10+2</f>
        <v>39</v>
      </c>
      <c r="E14" s="11">
        <f>10+8+5+3+1+9+2</f>
        <v>38</v>
      </c>
      <c r="F14" s="11">
        <f>10+7.5+4.5+2+8+2</f>
        <v>34</v>
      </c>
      <c r="G14" s="11">
        <f>10+8+5+2.5+2+9+2</f>
        <v>38.5</v>
      </c>
      <c r="H14" s="11">
        <f>10+7.5+4+2.5+8+2+2</f>
        <v>36</v>
      </c>
      <c r="I14" s="12">
        <f t="shared" si="0"/>
        <v>256.5</v>
      </c>
      <c r="J14" s="13" t="s">
        <v>16</v>
      </c>
    </row>
    <row r="15" spans="1:17" s="1" customFormat="1" ht="28.5" customHeight="1" x14ac:dyDescent="0.25">
      <c r="A15" s="6">
        <v>42408</v>
      </c>
      <c r="B15" s="11">
        <f>10+7.5+4+2+2+9+2</f>
        <v>36.5</v>
      </c>
      <c r="C15" s="11">
        <f>10+8+5+2+2+9+2</f>
        <v>38</v>
      </c>
      <c r="D15" s="11">
        <f>10+7.5+4.5+2.5+2+9.5+2</f>
        <v>38</v>
      </c>
      <c r="E15" s="11">
        <f>10+8+4.5+3+2+10+2</f>
        <v>39.5</v>
      </c>
      <c r="F15" s="11">
        <f>10+8+5+3+2+9+2</f>
        <v>39</v>
      </c>
      <c r="G15" s="11">
        <f>10+8+5+2+2+8+2</f>
        <v>37</v>
      </c>
      <c r="H15" s="11">
        <f>10+7+4+2+1+8+2</f>
        <v>34</v>
      </c>
      <c r="I15" s="12">
        <f t="shared" si="0"/>
        <v>262</v>
      </c>
      <c r="J15" s="13" t="s">
        <v>15</v>
      </c>
    </row>
    <row r="16" spans="1:17" s="1" customFormat="1" ht="28.5" customHeight="1" x14ac:dyDescent="0.25">
      <c r="A16" s="6">
        <v>42378</v>
      </c>
      <c r="B16" s="11">
        <f>10+8+5+1+2+9+2</f>
        <v>37</v>
      </c>
      <c r="C16" s="11">
        <f>10+7+3+1.5+2+8.5+2</f>
        <v>34</v>
      </c>
      <c r="D16" s="11">
        <f>10+8+4+2+2+9+2</f>
        <v>37</v>
      </c>
      <c r="E16" s="11">
        <f>7+7+4+3+2+10+2</f>
        <v>35</v>
      </c>
      <c r="F16" s="11">
        <f>10+8+3+2+2+8+2</f>
        <v>35</v>
      </c>
      <c r="G16" s="11">
        <f>10+6+3+2+1+6+2</f>
        <v>30</v>
      </c>
      <c r="H16" s="11">
        <f>10+7+3+2+2+7+2</f>
        <v>33</v>
      </c>
      <c r="I16" s="10">
        <f t="shared" si="0"/>
        <v>241</v>
      </c>
      <c r="J16" s="9"/>
    </row>
    <row r="17" spans="1:10" s="1" customFormat="1" ht="28.5" customHeight="1" x14ac:dyDescent="0.25">
      <c r="A17" s="6">
        <v>42409</v>
      </c>
      <c r="B17" s="11">
        <v>24</v>
      </c>
      <c r="C17" s="11">
        <v>26</v>
      </c>
      <c r="D17" s="11">
        <v>29</v>
      </c>
      <c r="E17" s="11">
        <v>21</v>
      </c>
      <c r="F17" s="11">
        <v>24</v>
      </c>
      <c r="G17" s="11">
        <v>28</v>
      </c>
      <c r="H17" s="11">
        <f>5+5+2+2+1.5+7+2</f>
        <v>24.5</v>
      </c>
      <c r="I17" s="10">
        <f t="shared" si="0"/>
        <v>176.5</v>
      </c>
      <c r="J17" s="9"/>
    </row>
    <row r="18" spans="1:10" s="1" customFormat="1" ht="11.25" customHeight="1" x14ac:dyDescent="0.25">
      <c r="A18" s="2"/>
      <c r="I18" s="2"/>
      <c r="J18" s="2"/>
    </row>
    <row r="19" spans="1:10" ht="10.5" customHeight="1" x14ac:dyDescent="0.25"/>
    <row r="20" spans="1:10" ht="18.75" x14ac:dyDescent="0.3">
      <c r="H20" s="14" t="s">
        <v>18</v>
      </c>
    </row>
  </sheetData>
  <mergeCells count="7">
    <mergeCell ref="A4:J4"/>
    <mergeCell ref="A5:J5"/>
    <mergeCell ref="A6:J6"/>
    <mergeCell ref="A8:A9"/>
    <mergeCell ref="B8:H8"/>
    <mergeCell ref="I8:I9"/>
    <mergeCell ref="J8:J9"/>
  </mergeCells>
  <pageMargins left="0.25" right="0" top="0.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thi trang phuc dia phuong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2016-03-10T10:52:33Z</cp:lastPrinted>
  <dcterms:created xsi:type="dcterms:W3CDTF">2016-02-29T09:45:03Z</dcterms:created>
  <dcterms:modified xsi:type="dcterms:W3CDTF">2016-03-10T10:52:49Z</dcterms:modified>
</cp:coreProperties>
</file>